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Лист1!$11:$13</definedName>
    <definedName name="_xlnm.Print_Area" localSheetId="0">Лист1!$A$1:$H$54</definedName>
  </definedNames>
  <calcPr calcId="145621"/>
</workbook>
</file>

<file path=xl/calcChain.xml><?xml version="1.0" encoding="utf-8"?>
<calcChain xmlns="http://schemas.openxmlformats.org/spreadsheetml/2006/main">
  <c r="D14" i="1" l="1"/>
  <c r="G14" i="1" l="1"/>
  <c r="F14" i="1"/>
  <c r="E14" i="1"/>
  <c r="G43" i="1" l="1"/>
  <c r="H43" i="1"/>
  <c r="G42" i="1"/>
  <c r="H42" i="1"/>
  <c r="H40" i="1" l="1"/>
  <c r="G40" i="1"/>
  <c r="G44" i="1"/>
  <c r="H44" i="1"/>
  <c r="G41" i="1"/>
  <c r="H41" i="1"/>
  <c r="G36" i="1"/>
  <c r="H36" i="1"/>
  <c r="H39" i="1"/>
  <c r="G39" i="1"/>
  <c r="G38" i="1"/>
  <c r="H38" i="1"/>
  <c r="G37" i="1"/>
  <c r="H37" i="1"/>
  <c r="H31" i="1"/>
  <c r="E28" i="1"/>
  <c r="F28" i="1"/>
  <c r="G26" i="1"/>
  <c r="H26" i="1"/>
  <c r="G22" i="1"/>
  <c r="H22" i="1"/>
  <c r="H45" i="1" l="1"/>
  <c r="G33" i="1" l="1"/>
  <c r="H29" i="1" l="1"/>
  <c r="H30" i="1"/>
  <c r="G30" i="1"/>
  <c r="G29" i="1"/>
  <c r="G17" i="1"/>
  <c r="G28" i="1" l="1"/>
  <c r="H14" i="1"/>
  <c r="G35" i="1"/>
  <c r="G21" i="1"/>
  <c r="H28" i="1"/>
  <c r="G34" i="1"/>
  <c r="H20" i="1"/>
  <c r="H19" i="1"/>
  <c r="H18" i="1"/>
  <c r="H17" i="1"/>
  <c r="H27" i="1"/>
  <c r="G25" i="1"/>
  <c r="H24" i="1"/>
  <c r="H23" i="1"/>
  <c r="H35" i="1" l="1"/>
  <c r="G31" i="1"/>
  <c r="H21" i="1"/>
  <c r="H33" i="1"/>
  <c r="H34" i="1"/>
  <c r="G20" i="1"/>
  <c r="H25" i="1"/>
  <c r="G24" i="1"/>
  <c r="G23" i="1"/>
  <c r="G19" i="1"/>
  <c r="G27" i="1"/>
  <c r="G18" i="1"/>
  <c r="G16" i="1" l="1"/>
  <c r="H16" i="1"/>
</calcChain>
</file>

<file path=xl/sharedStrings.xml><?xml version="1.0" encoding="utf-8"?>
<sst xmlns="http://schemas.openxmlformats.org/spreadsheetml/2006/main" count="120" uniqueCount="118">
  <si>
    <t>Наименование расходования</t>
  </si>
  <si>
    <t>код строки</t>
  </si>
  <si>
    <t>бюджетные ассигнования, утвержденные Законом об областном бюджете</t>
  </si>
  <si>
    <t>исполнено</t>
  </si>
  <si>
    <t>результат исполнения</t>
  </si>
  <si>
    <t>процент исполнения, %</t>
  </si>
  <si>
    <t>не исполнено (гр.5-гр.6)</t>
  </si>
  <si>
    <t>Информация о направлениях использования бюджетных ассигнований дорожного фонда</t>
  </si>
  <si>
    <t xml:space="preserve">Наименование органа исполнительной </t>
  </si>
  <si>
    <t>исполнительной власти</t>
  </si>
  <si>
    <t>КОДЫ</t>
  </si>
  <si>
    <t>Форма по ОКУД</t>
  </si>
  <si>
    <t>Дата</t>
  </si>
  <si>
    <t>Переодичность: квартальная, годовая</t>
  </si>
  <si>
    <t>0507069</t>
  </si>
  <si>
    <t>819</t>
  </si>
  <si>
    <t>Глава по БК</t>
  </si>
  <si>
    <t>Единица измерения: руб.</t>
  </si>
  <si>
    <t>по ОКЕИ</t>
  </si>
  <si>
    <t>383</t>
  </si>
  <si>
    <t>Расходы, всего</t>
  </si>
  <si>
    <t>010</t>
  </si>
  <si>
    <t>в том числе:</t>
  </si>
  <si>
    <t xml:space="preserve">Развитие и совершенствование сети автомобильных дорог местного значения общего пользования </t>
  </si>
  <si>
    <t>Обеспечение сохранности автомобильных дорог местного значения и условий безопасности движения по ним</t>
  </si>
  <si>
    <t>Расходы на выплаты персоналу казенных учреждений</t>
  </si>
  <si>
    <t>Исполнение судебных актов</t>
  </si>
  <si>
    <t xml:space="preserve">Учреждения, осуществляющие функции и полномочия по управлению в сфере дорожного хозяйства, в т.ч. </t>
  </si>
  <si>
    <t>Директор департамента строительства</t>
  </si>
  <si>
    <t>Обеспечение сохранности автомобильных дорог регионального значения и условий безопасности движения по ним</t>
  </si>
  <si>
    <t>Развитие и совершенствование сети автомобильных дорог регионального значения общего пользования</t>
  </si>
  <si>
    <t>020</t>
  </si>
  <si>
    <t>021</t>
  </si>
  <si>
    <t>022</t>
  </si>
  <si>
    <t>023</t>
  </si>
  <si>
    <t>024</t>
  </si>
  <si>
    <t>030</t>
  </si>
  <si>
    <t>040</t>
  </si>
  <si>
    <t>050</t>
  </si>
  <si>
    <t>060</t>
  </si>
  <si>
    <t>070</t>
  </si>
  <si>
    <t>код бюджетной классификации (глава, раздел, подраздел, целевая статья, вид расходов)</t>
  </si>
  <si>
    <t>080</t>
  </si>
  <si>
    <t>бюджетные ассигнования, утвержденные сводной бюджетной росписью с учетом изменений</t>
  </si>
  <si>
    <t>Уплата налогов, сборов и иных платежей</t>
  </si>
  <si>
    <t>090</t>
  </si>
  <si>
    <t>100</t>
  </si>
  <si>
    <t>110</t>
  </si>
  <si>
    <t>120</t>
  </si>
  <si>
    <t>Иные закупки товаров, работ и услуг для обеспечения государственных (муниципальных) нужд</t>
  </si>
  <si>
    <t>Развитие транспортной инфраструктуры на сельских территориях</t>
  </si>
  <si>
    <t>иные межбюджетные трансферты</t>
  </si>
  <si>
    <t>Повышение безопасности дорожного движения</t>
  </si>
  <si>
    <t>130</t>
  </si>
  <si>
    <t>Брянской области</t>
  </si>
  <si>
    <t>Е.Н. Захаренко</t>
  </si>
  <si>
    <t>Исп. Е.С. Алексеева</t>
  </si>
  <si>
    <t>Тел. 770-170 (232)</t>
  </si>
  <si>
    <t>Осуществление расходов на обслуживание долговых обязательств, связанных с использованием кредитов полученным из федерального бюджета на строительство (реконструкцию), капитальный ремонт, ремонт и содержание автомобильных дорог общего пользования</t>
  </si>
  <si>
    <t>на 1 января 2023 года</t>
  </si>
  <si>
    <t>01.01.2023</t>
  </si>
  <si>
    <t xml:space="preserve">819 0409 19407 10370 </t>
  </si>
  <si>
    <t>819 0409 19407 10370 110</t>
  </si>
  <si>
    <t>819 0409 19407 10370 240</t>
  </si>
  <si>
    <t>819 0409 19407 10370 830</t>
  </si>
  <si>
    <t>819 0409 19407 10370 850</t>
  </si>
  <si>
    <t>819 0409 19408 16160 520</t>
  </si>
  <si>
    <t>819 0409 072Z5 R3720 520</t>
  </si>
  <si>
    <t>Развитие транспортной инфраструктуры на сельских территориях за счет средств резервного фонда Правительства российской Федерации</t>
  </si>
  <si>
    <t>819 0409 072Z5 R372F 520</t>
  </si>
  <si>
    <t>140</t>
  </si>
  <si>
    <t>819 0409 19409 16150 240</t>
  </si>
  <si>
    <t>819 0409 191F1 16160 520</t>
  </si>
  <si>
    <t xml:space="preserve">Развитие и совершенствование сети автомобильных дорог общего пользования  местного значения </t>
  </si>
  <si>
    <t>819 0409 19409 16170 520</t>
  </si>
  <si>
    <t>819 0409 191R1 53940</t>
  </si>
  <si>
    <t>819 0409 191R1 53940 240</t>
  </si>
  <si>
    <t>Приведение в нормативное состояние автомобильных дорог и искусственных дорожных сооружений</t>
  </si>
  <si>
    <t>819 0409 191R1 53940 540</t>
  </si>
  <si>
    <t>819 0409 191F1 50210 520</t>
  </si>
  <si>
    <t>150</t>
  </si>
  <si>
    <t>Стимулирование программ развития жилищного строительства субъектов Российской Федерации</t>
  </si>
  <si>
    <t xml:space="preserve">819 0409 191R3 16190 240 </t>
  </si>
  <si>
    <t>819 0409 191R1 53890 540</t>
  </si>
  <si>
    <t>Развитие инфраструктуры дорожного хозяйства, обеспечивающей транспортную связанность между центрами экономического роста</t>
  </si>
  <si>
    <t>819 0409 191R1 5389F 540</t>
  </si>
  <si>
    <t>Развитие инфраструктуры дорожного хозяйства за счет средств резервного фонда Правительства Российской Федерации</t>
  </si>
  <si>
    <t>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</si>
  <si>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160</t>
  </si>
  <si>
    <t>170</t>
  </si>
  <si>
    <t>Финансирование дорожной деятельности в отношении автомобильных дорог общего пользования регионального или межмуниципального, местного значения за счет средств резервного фонда Правительства Российской Федерации</t>
  </si>
  <si>
    <t>180</t>
  </si>
  <si>
    <t>Финансовое обеспечение дорожной деятельности на территории Брянской области в рамках реализации регионального проекта "Региональная и местная дорожная сеть (Брянская область)"</t>
  </si>
  <si>
    <t>819 04 09 191R1 16260 520</t>
  </si>
  <si>
    <t>190</t>
  </si>
  <si>
    <t>200</t>
  </si>
  <si>
    <t>819 0409 19408 16140 410</t>
  </si>
  <si>
    <t>819 04 09 19409 57840 240</t>
  </si>
  <si>
    <t>Внедрение интеллектуальных транспортных систем на территории Брянской области,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</si>
  <si>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210</t>
  </si>
  <si>
    <t>819 04 09 191R2 16270 520</t>
  </si>
  <si>
    <t>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</t>
  </si>
  <si>
    <t>220</t>
  </si>
  <si>
    <t>819 04 09 191R2 16280 240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</si>
  <si>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(мост через р. Ипуть, соединяющий ул. Фабричная и ул. Лесную в г. Сураж Суражского района Брянской области)</t>
  </si>
  <si>
    <t>819 04 09 19408 10201 520</t>
  </si>
  <si>
    <t>101</t>
  </si>
  <si>
    <t>102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</si>
  <si>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N 1189 (инфраструктурный проект, реализуемый в целях обеспечения связанного с ним инвестиционного проекта "Деснаград, Квартал набережных") (Строительство улично-дорожной сети в микрорайоне по ул. Флотской)</t>
  </si>
  <si>
    <t>819 04 09 19409 5784F 240</t>
  </si>
  <si>
    <t>230</t>
  </si>
  <si>
    <t>240</t>
  </si>
  <si>
    <t>837 04 09 191R2 54180 622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</si>
  <si>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</si>
  <si>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837 0409 1940916270 622</t>
  </si>
  <si>
    <t>Департамент строительства Брянской области, Департамент промышленности, транспорта и связи Брянскойй области</t>
  </si>
  <si>
    <t>837</t>
  </si>
  <si>
    <t>819 04 09 19408 98001 520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</si>
</sst>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" fontId="7" fillId="0" borderId="7">
      <alignment horizontal="right" shrinkToFit="1"/>
    </xf>
    <xf numFmtId="0" fontId="7" fillId="0" borderId="8">
      <alignment horizontal="left" wrapText="1" indent="2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wrapText="1"/>
    </xf>
    <xf numFmtId="11" fontId="2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2" fillId="0" borderId="6" xfId="0" applyFont="1" applyBorder="1"/>
    <xf numFmtId="0" fontId="5" fillId="0" borderId="0" xfId="0" applyFont="1"/>
    <xf numFmtId="49" fontId="8" fillId="0" borderId="1" xfId="0" applyNumberFormat="1" applyFont="1" applyBorder="1" applyAlignment="1">
      <alignment wrapText="1"/>
    </xf>
    <xf numFmtId="4" fontId="0" fillId="0" borderId="0" xfId="0" applyNumberFormat="1"/>
    <xf numFmtId="4" fontId="8" fillId="0" borderId="3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2" fontId="2" fillId="0" borderId="1" xfId="0" applyNumberFormat="1" applyFont="1" applyBorder="1"/>
    <xf numFmtId="49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9" fontId="8" fillId="2" borderId="1" xfId="0" applyNumberFormat="1" applyFont="1" applyFill="1" applyBorder="1" applyAlignment="1">
      <alignment wrapText="1"/>
    </xf>
    <xf numFmtId="4" fontId="8" fillId="2" borderId="3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2" fillId="0" borderId="4" xfId="0" applyNumberFormat="1" applyFont="1" applyBorder="1" applyAlignment="1">
      <alignment horizontal="right" wrapText="1"/>
    </xf>
    <xf numFmtId="4" fontId="2" fillId="0" borderId="5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49" fontId="6" fillId="0" borderId="4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right" wrapText="1"/>
    </xf>
    <xf numFmtId="4" fontId="2" fillId="2" borderId="5" xfId="0" applyNumberFormat="1" applyFont="1" applyFill="1" applyBorder="1" applyAlignment="1">
      <alignment horizontal="right" wrapText="1"/>
    </xf>
  </cellXfs>
  <cellStyles count="3">
    <cellStyle name="xl77" xfId="2"/>
    <cellStyle name="xl9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view="pageBreakPreview" zoomScaleNormal="100" zoomScaleSheetLayoutView="100" workbookViewId="0">
      <selection activeCell="D41" sqref="D41:D45"/>
    </sheetView>
  </sheetViews>
  <sheetFormatPr defaultRowHeight="14.4" x14ac:dyDescent="0.3"/>
  <cols>
    <col min="1" max="1" width="61.44140625" customWidth="1"/>
    <col min="2" max="2" width="6.44140625" customWidth="1"/>
    <col min="3" max="3" width="27" customWidth="1"/>
    <col min="4" max="4" width="19.109375" customWidth="1"/>
    <col min="5" max="5" width="21.5546875" customWidth="1"/>
    <col min="6" max="6" width="19.109375" customWidth="1"/>
    <col min="7" max="7" width="16.88671875" customWidth="1"/>
    <col min="8" max="8" width="12.88671875" customWidth="1"/>
    <col min="10" max="10" width="13.5546875" bestFit="1" customWidth="1"/>
  </cols>
  <sheetData>
    <row r="1" spans="1:10" ht="18" x14ac:dyDescent="0.35">
      <c r="A1" s="26" t="s">
        <v>7</v>
      </c>
      <c r="B1" s="27"/>
      <c r="C1" s="27"/>
      <c r="D1" s="27"/>
      <c r="E1" s="27"/>
      <c r="F1" s="27"/>
      <c r="G1" s="27"/>
      <c r="H1" s="2"/>
    </row>
    <row r="2" spans="1:10" ht="18" customHeight="1" x14ac:dyDescent="0.3">
      <c r="A2" s="5"/>
      <c r="B2" s="5"/>
      <c r="C2" s="5"/>
      <c r="D2" s="5"/>
      <c r="E2" s="5"/>
      <c r="F2" s="5"/>
      <c r="G2" s="2"/>
      <c r="H2" s="3" t="s">
        <v>10</v>
      </c>
    </row>
    <row r="3" spans="1:10" ht="15.6" x14ac:dyDescent="0.3">
      <c r="A3" s="5"/>
      <c r="B3" s="5"/>
      <c r="C3" s="5"/>
      <c r="D3" s="5"/>
      <c r="E3" s="5"/>
      <c r="F3" s="5"/>
      <c r="G3" s="1" t="s">
        <v>11</v>
      </c>
      <c r="H3" s="6" t="s">
        <v>14</v>
      </c>
    </row>
    <row r="4" spans="1:10" ht="15.6" x14ac:dyDescent="0.3">
      <c r="A4" s="2"/>
      <c r="B4" s="2"/>
      <c r="C4" s="2"/>
      <c r="D4" s="2" t="s">
        <v>59</v>
      </c>
      <c r="E4" s="2"/>
      <c r="F4" s="2"/>
      <c r="G4" s="1" t="s">
        <v>12</v>
      </c>
      <c r="H4" s="6" t="s">
        <v>60</v>
      </c>
    </row>
    <row r="5" spans="1:10" ht="15.75" x14ac:dyDescent="0.25">
      <c r="A5" s="2"/>
      <c r="B5" s="2"/>
      <c r="C5" s="2"/>
      <c r="D5" s="2"/>
      <c r="E5" s="2"/>
      <c r="F5" s="2"/>
      <c r="G5" s="1"/>
      <c r="H5" s="6"/>
    </row>
    <row r="6" spans="1:10" ht="15.6" x14ac:dyDescent="0.3">
      <c r="A6" s="1" t="s">
        <v>8</v>
      </c>
      <c r="B6" s="2"/>
      <c r="C6" s="34" t="s">
        <v>115</v>
      </c>
      <c r="D6" s="34"/>
      <c r="E6" s="34"/>
      <c r="F6" s="34"/>
      <c r="G6" s="1" t="s">
        <v>16</v>
      </c>
      <c r="H6" s="6" t="s">
        <v>15</v>
      </c>
    </row>
    <row r="7" spans="1:10" ht="15.6" x14ac:dyDescent="0.3">
      <c r="A7" s="1" t="s">
        <v>9</v>
      </c>
      <c r="B7" s="2"/>
      <c r="C7" s="34"/>
      <c r="D7" s="34"/>
      <c r="E7" s="34"/>
      <c r="F7" s="34"/>
      <c r="G7" s="1"/>
      <c r="H7" s="6" t="s">
        <v>116</v>
      </c>
    </row>
    <row r="8" spans="1:10" ht="15.6" x14ac:dyDescent="0.3">
      <c r="A8" s="1" t="s">
        <v>13</v>
      </c>
      <c r="B8" s="2"/>
      <c r="C8" s="2"/>
      <c r="D8" s="2"/>
      <c r="E8" s="2"/>
      <c r="F8" s="2"/>
      <c r="G8" s="1"/>
      <c r="H8" s="6"/>
    </row>
    <row r="9" spans="1:10" ht="15.6" x14ac:dyDescent="0.3">
      <c r="A9" s="1" t="s">
        <v>17</v>
      </c>
      <c r="B9" s="2"/>
      <c r="C9" s="2"/>
      <c r="D9" s="2"/>
      <c r="E9" s="2"/>
      <c r="F9" s="2"/>
      <c r="G9" s="1" t="s">
        <v>18</v>
      </c>
      <c r="H9" s="6" t="s">
        <v>19</v>
      </c>
    </row>
    <row r="10" spans="1:10" ht="8.2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10" x14ac:dyDescent="0.3">
      <c r="A11" s="30" t="s">
        <v>0</v>
      </c>
      <c r="B11" s="30" t="s">
        <v>1</v>
      </c>
      <c r="C11" s="30" t="s">
        <v>41</v>
      </c>
      <c r="D11" s="30" t="s">
        <v>2</v>
      </c>
      <c r="E11" s="30" t="s">
        <v>43</v>
      </c>
      <c r="F11" s="30" t="s">
        <v>3</v>
      </c>
      <c r="G11" s="28" t="s">
        <v>4</v>
      </c>
      <c r="H11" s="29"/>
    </row>
    <row r="12" spans="1:10" ht="85.5" customHeight="1" x14ac:dyDescent="0.3">
      <c r="A12" s="31"/>
      <c r="B12" s="31"/>
      <c r="C12" s="31"/>
      <c r="D12" s="31"/>
      <c r="E12" s="31"/>
      <c r="F12" s="31"/>
      <c r="G12" s="9" t="s">
        <v>6</v>
      </c>
      <c r="H12" s="9" t="s">
        <v>5</v>
      </c>
    </row>
    <row r="13" spans="1:10" ht="15.75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10" ht="15.6" x14ac:dyDescent="0.3">
      <c r="A14" s="7" t="s">
        <v>20</v>
      </c>
      <c r="B14" s="12" t="s">
        <v>21</v>
      </c>
      <c r="C14" s="7"/>
      <c r="D14" s="8">
        <f>D16+D21+D22+D23+D24+D25+D26+D27+D28+D31+D33+D34+D35+D36+D37+D38+D39+D40+D41+D42+D43+D44+D45</f>
        <v>10806283751.02</v>
      </c>
      <c r="E14" s="8">
        <f>E16+E21+E22+E23+E24+E25+E26+E27+E28+E31+E33+E34+E35+E36+E37+E38+E39+E40+E41+E42+E43+E44+E45</f>
        <v>10846283751.02</v>
      </c>
      <c r="F14" s="8">
        <f>F16+F21+F22+F23+F24+F25+F26+F27+F28+F31+F33+F34+F35+F36+F37+F38+F39+F40+F41+F42+F43+F44+F45</f>
        <v>10154308715.860001</v>
      </c>
      <c r="G14" s="8">
        <f>G16+G21+G22+G23+G24+G25+G26+G27+G28+G31+G33+G34+G35+G36+G37+G38+G39+G40+G41+G42+G43+G44+G45</f>
        <v>691975035.15999985</v>
      </c>
      <c r="H14" s="8">
        <f t="shared" ref="H14:H22" si="0">F14/E14*100</f>
        <v>93.620164739882213</v>
      </c>
      <c r="J14" s="16"/>
    </row>
    <row r="15" spans="1:10" ht="15.6" x14ac:dyDescent="0.3">
      <c r="A15" s="7" t="s">
        <v>22</v>
      </c>
      <c r="B15" s="12"/>
      <c r="C15" s="7"/>
      <c r="D15" s="8"/>
      <c r="E15" s="8"/>
      <c r="F15" s="8"/>
      <c r="G15" s="8"/>
      <c r="H15" s="8"/>
    </row>
    <row r="16" spans="1:10" ht="36.75" customHeight="1" x14ac:dyDescent="0.3">
      <c r="A16" s="7" t="s">
        <v>27</v>
      </c>
      <c r="B16" s="12" t="s">
        <v>31</v>
      </c>
      <c r="C16" s="21" t="s">
        <v>61</v>
      </c>
      <c r="D16" s="22">
        <v>323953793.89999998</v>
      </c>
      <c r="E16" s="8">
        <v>323953793.89999998</v>
      </c>
      <c r="F16" s="8">
        <v>318031998.25999999</v>
      </c>
      <c r="G16" s="8">
        <f>SUM(G17:G20)</f>
        <v>5921795.6399999969</v>
      </c>
      <c r="H16" s="8">
        <f t="shared" si="0"/>
        <v>98.172024606130108</v>
      </c>
    </row>
    <row r="17" spans="1:8" ht="23.25" customHeight="1" x14ac:dyDescent="0.3">
      <c r="A17" s="7" t="s">
        <v>25</v>
      </c>
      <c r="B17" s="7" t="s">
        <v>32</v>
      </c>
      <c r="C17" s="21" t="s">
        <v>62</v>
      </c>
      <c r="D17" s="22">
        <v>79321789</v>
      </c>
      <c r="E17" s="8">
        <v>85140565</v>
      </c>
      <c r="F17" s="8">
        <v>84796645.030000001</v>
      </c>
      <c r="G17" s="8">
        <f>E17-F17</f>
        <v>343919.96999999881</v>
      </c>
      <c r="H17" s="8">
        <f t="shared" si="0"/>
        <v>99.596056274702903</v>
      </c>
    </row>
    <row r="18" spans="1:8" ht="33.75" customHeight="1" x14ac:dyDescent="0.3">
      <c r="A18" s="7" t="s">
        <v>49</v>
      </c>
      <c r="B18" s="7" t="s">
        <v>33</v>
      </c>
      <c r="C18" s="21" t="s">
        <v>63</v>
      </c>
      <c r="D18" s="22">
        <v>39691963.899999999</v>
      </c>
      <c r="E18" s="8">
        <v>34318187.899999999</v>
      </c>
      <c r="F18" s="8">
        <v>28758035.23</v>
      </c>
      <c r="G18" s="8">
        <f t="shared" ref="G18:G22" si="1">E18-F18</f>
        <v>5560152.6699999981</v>
      </c>
      <c r="H18" s="8">
        <f t="shared" si="0"/>
        <v>83.798233501717036</v>
      </c>
    </row>
    <row r="19" spans="1:8" ht="21" customHeight="1" x14ac:dyDescent="0.3">
      <c r="A19" s="7" t="s">
        <v>26</v>
      </c>
      <c r="B19" s="7" t="s">
        <v>34</v>
      </c>
      <c r="C19" s="21" t="s">
        <v>64</v>
      </c>
      <c r="D19" s="22">
        <v>95304</v>
      </c>
      <c r="E19" s="8">
        <v>95304</v>
      </c>
      <c r="F19" s="8">
        <v>95304</v>
      </c>
      <c r="G19" s="8">
        <f t="shared" si="1"/>
        <v>0</v>
      </c>
      <c r="H19" s="8">
        <f t="shared" si="0"/>
        <v>100</v>
      </c>
    </row>
    <row r="20" spans="1:8" ht="20.25" customHeight="1" x14ac:dyDescent="0.3">
      <c r="A20" s="7" t="s">
        <v>44</v>
      </c>
      <c r="B20" s="7" t="s">
        <v>35</v>
      </c>
      <c r="C20" s="21" t="s">
        <v>65</v>
      </c>
      <c r="D20" s="22">
        <v>204844737</v>
      </c>
      <c r="E20" s="8">
        <v>204399737</v>
      </c>
      <c r="F20" s="8">
        <v>204382014</v>
      </c>
      <c r="G20" s="8">
        <f t="shared" si="1"/>
        <v>17723</v>
      </c>
      <c r="H20" s="8">
        <f t="shared" si="0"/>
        <v>99.991329245203488</v>
      </c>
    </row>
    <row r="21" spans="1:8" ht="33.75" customHeight="1" x14ac:dyDescent="0.3">
      <c r="A21" s="11" t="s">
        <v>50</v>
      </c>
      <c r="B21" s="12" t="s">
        <v>36</v>
      </c>
      <c r="C21" s="21" t="s">
        <v>67</v>
      </c>
      <c r="D21" s="22">
        <v>27081620</v>
      </c>
      <c r="E21" s="8">
        <v>27081620</v>
      </c>
      <c r="F21" s="8">
        <v>27081620</v>
      </c>
      <c r="G21" s="8">
        <f t="shared" si="1"/>
        <v>0</v>
      </c>
      <c r="H21" s="8">
        <f t="shared" si="0"/>
        <v>100</v>
      </c>
    </row>
    <row r="22" spans="1:8" ht="46.5" customHeight="1" x14ac:dyDescent="0.3">
      <c r="A22" s="11" t="s">
        <v>68</v>
      </c>
      <c r="B22" s="12" t="s">
        <v>37</v>
      </c>
      <c r="C22" s="21" t="s">
        <v>69</v>
      </c>
      <c r="D22" s="22">
        <v>3929697.53</v>
      </c>
      <c r="E22" s="8">
        <v>3929697.53</v>
      </c>
      <c r="F22" s="8">
        <v>3929697.53</v>
      </c>
      <c r="G22" s="8">
        <f t="shared" si="1"/>
        <v>0</v>
      </c>
      <c r="H22" s="8">
        <f t="shared" si="0"/>
        <v>100</v>
      </c>
    </row>
    <row r="23" spans="1:8" ht="33.75" customHeight="1" x14ac:dyDescent="0.3">
      <c r="A23" s="7" t="s">
        <v>30</v>
      </c>
      <c r="B23" s="12" t="s">
        <v>38</v>
      </c>
      <c r="C23" s="21" t="s">
        <v>96</v>
      </c>
      <c r="D23" s="22">
        <v>11235223.689999999</v>
      </c>
      <c r="E23" s="8">
        <v>11235223.689999999</v>
      </c>
      <c r="F23" s="8">
        <v>811362.26</v>
      </c>
      <c r="G23" s="8">
        <f>E23-F23</f>
        <v>10423861.43</v>
      </c>
      <c r="H23" s="8">
        <f>F23/E23*100</f>
        <v>7.2215941790474494</v>
      </c>
    </row>
    <row r="24" spans="1:8" ht="50.25" customHeight="1" x14ac:dyDescent="0.3">
      <c r="A24" s="7" t="s">
        <v>29</v>
      </c>
      <c r="B24" s="12" t="s">
        <v>39</v>
      </c>
      <c r="C24" s="21" t="s">
        <v>71</v>
      </c>
      <c r="D24" s="22">
        <v>2681477692.6799998</v>
      </c>
      <c r="E24" s="8">
        <v>2681477692.6799998</v>
      </c>
      <c r="F24" s="8">
        <v>2470247995.6700001</v>
      </c>
      <c r="G24" s="8">
        <f t="shared" ref="G24:G37" si="2">E24-F24</f>
        <v>211229697.00999975</v>
      </c>
      <c r="H24" s="8">
        <f t="shared" ref="H24:H45" si="3">F24/E24*100</f>
        <v>92.12263829057305</v>
      </c>
    </row>
    <row r="25" spans="1:8" ht="33" customHeight="1" x14ac:dyDescent="0.3">
      <c r="A25" s="7" t="s">
        <v>23</v>
      </c>
      <c r="B25" s="12" t="s">
        <v>40</v>
      </c>
      <c r="C25" s="23" t="s">
        <v>66</v>
      </c>
      <c r="D25" s="24">
        <v>191310417.84</v>
      </c>
      <c r="E25" s="17">
        <v>191310417.84</v>
      </c>
      <c r="F25" s="17">
        <v>105535294.5</v>
      </c>
      <c r="G25" s="8">
        <f t="shared" si="2"/>
        <v>85775123.340000004</v>
      </c>
      <c r="H25" s="8">
        <f t="shared" si="3"/>
        <v>55.164426324270053</v>
      </c>
    </row>
    <row r="26" spans="1:8" ht="33" customHeight="1" x14ac:dyDescent="0.3">
      <c r="A26" s="7" t="s">
        <v>73</v>
      </c>
      <c r="B26" s="12" t="s">
        <v>42</v>
      </c>
      <c r="C26" s="23" t="s">
        <v>72</v>
      </c>
      <c r="D26" s="24">
        <v>80826449</v>
      </c>
      <c r="E26" s="17">
        <v>80826449</v>
      </c>
      <c r="F26" s="17">
        <v>80603972.709999993</v>
      </c>
      <c r="G26" s="8">
        <f t="shared" si="2"/>
        <v>222476.29000000656</v>
      </c>
      <c r="H26" s="8">
        <f t="shared" si="3"/>
        <v>99.724748157623495</v>
      </c>
    </row>
    <row r="27" spans="1:8" ht="31.5" customHeight="1" x14ac:dyDescent="0.3">
      <c r="A27" s="7" t="s">
        <v>24</v>
      </c>
      <c r="B27" s="12" t="s">
        <v>45</v>
      </c>
      <c r="C27" s="21" t="s">
        <v>74</v>
      </c>
      <c r="D27" s="22">
        <v>1437303285.8900001</v>
      </c>
      <c r="E27" s="8">
        <v>1437303285.8900001</v>
      </c>
      <c r="F27" s="8">
        <v>1389970822.8900001</v>
      </c>
      <c r="G27" s="8">
        <f t="shared" si="2"/>
        <v>47332463</v>
      </c>
      <c r="H27" s="8">
        <f t="shared" si="3"/>
        <v>96.706856272808778</v>
      </c>
    </row>
    <row r="28" spans="1:8" ht="38.25" customHeight="1" x14ac:dyDescent="0.3">
      <c r="A28" s="7" t="s">
        <v>77</v>
      </c>
      <c r="B28" s="12" t="s">
        <v>46</v>
      </c>
      <c r="C28" s="21" t="s">
        <v>75</v>
      </c>
      <c r="D28" s="22">
        <v>978526121.09000003</v>
      </c>
      <c r="E28" s="8">
        <f t="shared" ref="E28:G28" si="4">E29+E30</f>
        <v>978526121.09000003</v>
      </c>
      <c r="F28" s="8">
        <f t="shared" si="4"/>
        <v>903439706.66999996</v>
      </c>
      <c r="G28" s="8">
        <f t="shared" si="4"/>
        <v>75086414.420000076</v>
      </c>
      <c r="H28" s="8">
        <f t="shared" si="3"/>
        <v>92.326580476322917</v>
      </c>
    </row>
    <row r="29" spans="1:8" ht="33.75" customHeight="1" x14ac:dyDescent="0.3">
      <c r="A29" s="15" t="s">
        <v>49</v>
      </c>
      <c r="B29" s="7" t="s">
        <v>106</v>
      </c>
      <c r="C29" s="21" t="s">
        <v>76</v>
      </c>
      <c r="D29" s="22">
        <v>929289326.23000002</v>
      </c>
      <c r="E29" s="8">
        <v>929289326.23000002</v>
      </c>
      <c r="F29" s="8">
        <v>854202911.80999994</v>
      </c>
      <c r="G29" s="8">
        <f>E29-F29</f>
        <v>75086414.420000076</v>
      </c>
      <c r="H29" s="8">
        <f t="shared" si="3"/>
        <v>91.920017555284389</v>
      </c>
    </row>
    <row r="30" spans="1:8" ht="16.5" customHeight="1" x14ac:dyDescent="0.3">
      <c r="A30" s="7" t="s">
        <v>51</v>
      </c>
      <c r="B30" s="7" t="s">
        <v>107</v>
      </c>
      <c r="C30" s="21" t="s">
        <v>78</v>
      </c>
      <c r="D30" s="22">
        <v>49236794.859999999</v>
      </c>
      <c r="E30" s="8">
        <v>49236794.859999999</v>
      </c>
      <c r="F30" s="8">
        <v>49236794.859999999</v>
      </c>
      <c r="G30" s="8">
        <f>E30-F30</f>
        <v>0</v>
      </c>
      <c r="H30" s="8">
        <f t="shared" si="3"/>
        <v>100</v>
      </c>
    </row>
    <row r="31" spans="1:8" ht="8.25" customHeight="1" x14ac:dyDescent="0.3">
      <c r="A31" s="35" t="s">
        <v>81</v>
      </c>
      <c r="B31" s="37" t="s">
        <v>47</v>
      </c>
      <c r="C31" s="39" t="s">
        <v>79</v>
      </c>
      <c r="D31" s="41">
        <v>222017934.78</v>
      </c>
      <c r="E31" s="32">
        <v>222017934.78</v>
      </c>
      <c r="F31" s="32">
        <v>222017934.78</v>
      </c>
      <c r="G31" s="32">
        <f t="shared" si="2"/>
        <v>0</v>
      </c>
      <c r="H31" s="32">
        <f>F31/E31*100</f>
        <v>100</v>
      </c>
    </row>
    <row r="32" spans="1:8" ht="24" customHeight="1" x14ac:dyDescent="0.3">
      <c r="A32" s="36"/>
      <c r="B32" s="38"/>
      <c r="C32" s="40"/>
      <c r="D32" s="42"/>
      <c r="E32" s="33"/>
      <c r="F32" s="33"/>
      <c r="G32" s="33"/>
      <c r="H32" s="33"/>
    </row>
    <row r="33" spans="1:8" ht="18.75" customHeight="1" x14ac:dyDescent="0.3">
      <c r="A33" s="7" t="s">
        <v>52</v>
      </c>
      <c r="B33" s="12" t="s">
        <v>48</v>
      </c>
      <c r="C33" s="21" t="s">
        <v>82</v>
      </c>
      <c r="D33" s="22">
        <v>10828161.390000001</v>
      </c>
      <c r="E33" s="8">
        <v>10828161.390000001</v>
      </c>
      <c r="F33" s="8">
        <v>7033188.6699999999</v>
      </c>
      <c r="G33" s="8">
        <f t="shared" si="2"/>
        <v>3794972.7200000007</v>
      </c>
      <c r="H33" s="8">
        <f t="shared" si="3"/>
        <v>64.952750671921777</v>
      </c>
    </row>
    <row r="34" spans="1:8" ht="51.75" customHeight="1" x14ac:dyDescent="0.3">
      <c r="A34" s="10" t="s">
        <v>84</v>
      </c>
      <c r="B34" s="12" t="s">
        <v>53</v>
      </c>
      <c r="C34" s="21" t="s">
        <v>83</v>
      </c>
      <c r="D34" s="22">
        <v>576743656.70000005</v>
      </c>
      <c r="E34" s="8">
        <v>576743656.70000005</v>
      </c>
      <c r="F34" s="8">
        <v>534501639</v>
      </c>
      <c r="G34" s="8">
        <f t="shared" si="2"/>
        <v>42242017.700000048</v>
      </c>
      <c r="H34" s="8">
        <f t="shared" si="3"/>
        <v>92.675772466801007</v>
      </c>
    </row>
    <row r="35" spans="1:8" ht="49.5" customHeight="1" x14ac:dyDescent="0.3">
      <c r="A35" s="10" t="s">
        <v>86</v>
      </c>
      <c r="B35" s="12" t="s">
        <v>70</v>
      </c>
      <c r="C35" s="21" t="s">
        <v>85</v>
      </c>
      <c r="D35" s="22">
        <v>161126700</v>
      </c>
      <c r="E35" s="8">
        <v>161126700</v>
      </c>
      <c r="F35" s="8">
        <v>161126695.62</v>
      </c>
      <c r="G35" s="8">
        <f t="shared" si="2"/>
        <v>4.3799999952316284</v>
      </c>
      <c r="H35" s="8">
        <f t="shared" si="3"/>
        <v>99.999997281642337</v>
      </c>
    </row>
    <row r="36" spans="1:8" ht="66.75" customHeight="1" x14ac:dyDescent="0.3">
      <c r="A36" s="10" t="s">
        <v>92</v>
      </c>
      <c r="B36" s="12" t="s">
        <v>80</v>
      </c>
      <c r="C36" s="21" t="s">
        <v>93</v>
      </c>
      <c r="D36" s="22">
        <v>1133550182.3199999</v>
      </c>
      <c r="E36" s="8">
        <v>1133550182.3199999</v>
      </c>
      <c r="F36" s="8">
        <v>1078981738.1300001</v>
      </c>
      <c r="G36" s="8">
        <f t="shared" si="2"/>
        <v>54568444.189999819</v>
      </c>
      <c r="H36" s="8">
        <f t="shared" si="3"/>
        <v>95.186058364146149</v>
      </c>
    </row>
    <row r="37" spans="1:8" ht="49.5" customHeight="1" x14ac:dyDescent="0.3">
      <c r="A37" s="10" t="s">
        <v>87</v>
      </c>
      <c r="B37" s="12" t="s">
        <v>88</v>
      </c>
      <c r="C37" s="21" t="s">
        <v>97</v>
      </c>
      <c r="D37" s="22">
        <v>414809252.73000002</v>
      </c>
      <c r="E37" s="8">
        <v>414809252.73000002</v>
      </c>
      <c r="F37" s="8">
        <v>412223440.07999998</v>
      </c>
      <c r="G37" s="8">
        <f t="shared" si="2"/>
        <v>2585812.6500000358</v>
      </c>
      <c r="H37" s="8">
        <f t="shared" si="3"/>
        <v>99.376626091876702</v>
      </c>
    </row>
    <row r="38" spans="1:8" ht="66.75" customHeight="1" x14ac:dyDescent="0.3">
      <c r="A38" s="10" t="s">
        <v>90</v>
      </c>
      <c r="B38" s="12" t="s">
        <v>89</v>
      </c>
      <c r="C38" s="21" t="s">
        <v>109</v>
      </c>
      <c r="D38" s="22">
        <v>1550065126.6900001</v>
      </c>
      <c r="E38" s="8">
        <v>1550065126.6900001</v>
      </c>
      <c r="F38" s="8">
        <v>1540579666.3</v>
      </c>
      <c r="G38" s="8">
        <f t="shared" ref="G38:G44" si="5">E38-F38</f>
        <v>9485460.3900001049</v>
      </c>
      <c r="H38" s="8">
        <f t="shared" si="3"/>
        <v>99.388060525543509</v>
      </c>
    </row>
    <row r="39" spans="1:8" ht="127.5" customHeight="1" x14ac:dyDescent="0.3">
      <c r="A39" s="10" t="s">
        <v>108</v>
      </c>
      <c r="B39" s="12" t="s">
        <v>91</v>
      </c>
      <c r="C39" s="21" t="s">
        <v>117</v>
      </c>
      <c r="D39" s="22">
        <v>563323900</v>
      </c>
      <c r="E39" s="8">
        <v>563323900</v>
      </c>
      <c r="F39" s="8">
        <v>563323900</v>
      </c>
      <c r="G39" s="8">
        <f t="shared" si="5"/>
        <v>0</v>
      </c>
      <c r="H39" s="8">
        <f t="shared" si="3"/>
        <v>100</v>
      </c>
    </row>
    <row r="40" spans="1:8" ht="80.25" customHeight="1" x14ac:dyDescent="0.3">
      <c r="A40" s="10" t="s">
        <v>104</v>
      </c>
      <c r="B40" s="12" t="s">
        <v>94</v>
      </c>
      <c r="C40" s="21" t="s">
        <v>105</v>
      </c>
      <c r="D40" s="22">
        <v>294110359</v>
      </c>
      <c r="E40" s="8">
        <v>294110359</v>
      </c>
      <c r="F40" s="8">
        <v>294110359</v>
      </c>
      <c r="G40" s="8">
        <f t="shared" si="5"/>
        <v>0</v>
      </c>
      <c r="H40" s="8">
        <f t="shared" si="3"/>
        <v>100</v>
      </c>
    </row>
    <row r="41" spans="1:8" ht="80.25" customHeight="1" x14ac:dyDescent="0.3">
      <c r="A41" s="10" t="s">
        <v>98</v>
      </c>
      <c r="B41" s="12" t="s">
        <v>95</v>
      </c>
      <c r="C41" s="7" t="s">
        <v>100</v>
      </c>
      <c r="D41" s="22">
        <v>580000</v>
      </c>
      <c r="E41" s="8">
        <v>580000</v>
      </c>
      <c r="F41" s="8">
        <v>580000</v>
      </c>
      <c r="G41" s="8">
        <f t="shared" si="5"/>
        <v>0</v>
      </c>
      <c r="H41" s="8">
        <f t="shared" si="3"/>
        <v>100</v>
      </c>
    </row>
    <row r="42" spans="1:8" ht="70.5" customHeight="1" x14ac:dyDescent="0.3">
      <c r="A42" s="10" t="s">
        <v>113</v>
      </c>
      <c r="B42" s="12" t="s">
        <v>99</v>
      </c>
      <c r="C42" s="7" t="s">
        <v>112</v>
      </c>
      <c r="D42" s="22"/>
      <c r="E42" s="8">
        <v>40000000</v>
      </c>
      <c r="F42" s="8">
        <v>40000000</v>
      </c>
      <c r="G42" s="8">
        <f t="shared" si="5"/>
        <v>0</v>
      </c>
      <c r="H42" s="8">
        <f t="shared" si="3"/>
        <v>100</v>
      </c>
    </row>
    <row r="43" spans="1:8" ht="80.25" customHeight="1" x14ac:dyDescent="0.3">
      <c r="A43" s="10" t="s">
        <v>98</v>
      </c>
      <c r="B43" s="12" t="s">
        <v>102</v>
      </c>
      <c r="C43" s="7" t="s">
        <v>114</v>
      </c>
      <c r="D43" s="22">
        <v>40000000</v>
      </c>
      <c r="E43" s="8">
        <v>40000000</v>
      </c>
      <c r="F43" s="8">
        <v>0</v>
      </c>
      <c r="G43" s="8">
        <f t="shared" si="5"/>
        <v>40000000</v>
      </c>
      <c r="H43" s="8">
        <f t="shared" si="3"/>
        <v>0</v>
      </c>
    </row>
    <row r="44" spans="1:8" ht="48" customHeight="1" x14ac:dyDescent="0.3">
      <c r="A44" s="10" t="s">
        <v>101</v>
      </c>
      <c r="B44" s="12" t="s">
        <v>110</v>
      </c>
      <c r="C44" s="7" t="s">
        <v>103</v>
      </c>
      <c r="D44" s="22">
        <v>103306492</v>
      </c>
      <c r="E44" s="8">
        <v>103306492</v>
      </c>
      <c r="F44" s="8">
        <v>0</v>
      </c>
      <c r="G44" s="8">
        <f t="shared" si="5"/>
        <v>103306492</v>
      </c>
      <c r="H44" s="8">
        <f t="shared" si="3"/>
        <v>0</v>
      </c>
    </row>
    <row r="45" spans="1:8" ht="81" customHeight="1" x14ac:dyDescent="0.3">
      <c r="A45" s="18" t="s">
        <v>58</v>
      </c>
      <c r="B45" s="12" t="s">
        <v>111</v>
      </c>
      <c r="C45" s="3"/>
      <c r="D45" s="25">
        <v>177683.79</v>
      </c>
      <c r="E45" s="19">
        <v>177683.79</v>
      </c>
      <c r="F45" s="19">
        <v>177683.79</v>
      </c>
      <c r="G45" s="20">
        <v>0</v>
      </c>
      <c r="H45" s="8">
        <f t="shared" si="3"/>
        <v>100</v>
      </c>
    </row>
    <row r="46" spans="1:8" ht="46.5" customHeight="1" x14ac:dyDescent="0.3">
      <c r="A46" s="2" t="s">
        <v>28</v>
      </c>
      <c r="B46" s="2"/>
      <c r="C46" s="2"/>
      <c r="D46" s="2"/>
      <c r="E46" s="2"/>
      <c r="F46" s="2"/>
      <c r="G46" s="2"/>
      <c r="H46" s="2"/>
    </row>
    <row r="47" spans="1:8" ht="15.6" x14ac:dyDescent="0.3">
      <c r="A47" s="2" t="s">
        <v>54</v>
      </c>
      <c r="B47" s="2"/>
      <c r="C47" s="2"/>
      <c r="D47" s="13"/>
      <c r="E47" s="13"/>
      <c r="F47" s="2"/>
      <c r="G47" s="2" t="s">
        <v>55</v>
      </c>
      <c r="H47" s="2"/>
    </row>
    <row r="48" spans="1:8" ht="15.75" hidden="1" x14ac:dyDescent="0.25">
      <c r="A48" s="2"/>
      <c r="B48" s="2"/>
      <c r="C48" s="2"/>
      <c r="D48" s="2"/>
      <c r="E48" s="2"/>
      <c r="F48" s="2"/>
      <c r="G48" s="2"/>
      <c r="H48" s="2"/>
    </row>
    <row r="49" spans="1:8" ht="15.75" hidden="1" x14ac:dyDescent="0.25">
      <c r="A49" s="2"/>
      <c r="B49" s="2"/>
      <c r="C49" s="2"/>
      <c r="D49" s="2"/>
      <c r="E49" s="2"/>
      <c r="F49" s="2"/>
      <c r="G49" s="2"/>
      <c r="H49" s="2"/>
    </row>
    <row r="50" spans="1:8" ht="15.75" hidden="1" x14ac:dyDescent="0.25">
      <c r="A50" s="2"/>
      <c r="B50" s="2"/>
      <c r="C50" s="2"/>
      <c r="D50" s="2"/>
      <c r="E50" s="2"/>
      <c r="F50" s="2"/>
      <c r="G50" s="2"/>
      <c r="H50" s="2"/>
    </row>
    <row r="51" spans="1:8" ht="15.75" hidden="1" x14ac:dyDescent="0.25">
      <c r="A51" s="2"/>
      <c r="B51" s="2"/>
      <c r="C51" s="2"/>
      <c r="D51" s="2"/>
      <c r="E51" s="2"/>
      <c r="F51" s="2"/>
      <c r="G51" s="2"/>
      <c r="H51" s="2"/>
    </row>
    <row r="52" spans="1:8" ht="15.6" x14ac:dyDescent="0.3">
      <c r="A52" s="2"/>
      <c r="B52" s="2"/>
      <c r="C52" s="2"/>
      <c r="D52" s="2"/>
      <c r="E52" s="2"/>
      <c r="F52" s="2"/>
      <c r="G52" s="2"/>
      <c r="H52" s="2"/>
    </row>
    <row r="53" spans="1:8" ht="15.6" x14ac:dyDescent="0.3">
      <c r="A53" s="2" t="s">
        <v>56</v>
      </c>
      <c r="B53" s="2"/>
      <c r="C53" s="2"/>
      <c r="D53" s="2"/>
      <c r="E53" s="2"/>
      <c r="F53" s="2"/>
      <c r="G53" s="2"/>
      <c r="H53" s="2"/>
    </row>
    <row r="54" spans="1:8" x14ac:dyDescent="0.3">
      <c r="A54" s="14" t="s">
        <v>57</v>
      </c>
    </row>
  </sheetData>
  <mergeCells count="17">
    <mergeCell ref="G31:G32"/>
    <mergeCell ref="C6:F7"/>
    <mergeCell ref="A31:A32"/>
    <mergeCell ref="B31:B32"/>
    <mergeCell ref="H31:H32"/>
    <mergeCell ref="C31:C32"/>
    <mergeCell ref="D31:D32"/>
    <mergeCell ref="E31:E32"/>
    <mergeCell ref="F31:F32"/>
    <mergeCell ref="A1:G1"/>
    <mergeCell ref="G11:H11"/>
    <mergeCell ref="A11:A12"/>
    <mergeCell ref="B11:B12"/>
    <mergeCell ref="C11:C12"/>
    <mergeCell ref="D11:D12"/>
    <mergeCell ref="E11:E12"/>
    <mergeCell ref="F11:F12"/>
  </mergeCells>
  <pageMargins left="0.19685039370078741" right="0.11811023622047245" top="0.15748031496062992" bottom="0.15748031496062992" header="0.31496062992125984" footer="0.31496062992125984"/>
  <pageSetup paperSize="9" scale="71" orientation="landscape" r:id="rId1"/>
  <rowBreaks count="1" manualBreakCount="1">
    <brk id="2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2023-04-05T07:23:10Z</dcterms:modified>
</cp:coreProperties>
</file>